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amsilverman/Dropbox (LucksLab)/LucksLab/Lucks_Lab_Papers/48_ADS_Atrazine_Cell-Free_Sensor/Data Deposition/"/>
    </mc:Choice>
  </mc:AlternateContent>
  <xr:revisionPtr revIDLastSave="0" documentId="13_ncr:1_{4E88B36F-83B5-164F-A9F6-F85389510C37}" xr6:coauthVersionLast="44" xr6:coauthVersionMax="44" xr10:uidLastSave="{00000000-0000-0000-0000-000000000000}"/>
  <bookViews>
    <workbookView xWindow="1560" yWindow="460" windowWidth="27240" windowHeight="15240" firstSheet="1" activeTab="6" xr2:uid="{48EB6738-DDF9-5843-B4CF-111A571BABD7}"/>
  </bookViews>
  <sheets>
    <sheet name="01.01_Extract_Requirements" sheetId="4" r:id="rId1"/>
    <sheet name="01.02_Triazine_Specificity" sheetId="5" r:id="rId2"/>
    <sheet name="02.01_AtzR_Titration" sheetId="1" r:id="rId3"/>
    <sheet name="02.02_AtzA,B,C Titrations" sheetId="2" r:id="rId4"/>
    <sheet name="02.03_Dose_Response_Optimized" sheetId="3" r:id="rId5"/>
    <sheet name="Supplemental" sheetId="9" r:id="rId6"/>
    <sheet name="FITC Calibration Curve" sheetId="10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3" l="1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9" i="3"/>
</calcChain>
</file>

<file path=xl/sharedStrings.xml><?xml version="1.0" encoding="utf-8"?>
<sst xmlns="http://schemas.openxmlformats.org/spreadsheetml/2006/main" count="69" uniqueCount="52">
  <si>
    <t>% AtzR extract</t>
  </si>
  <si>
    <t>OFF_AVG</t>
  </si>
  <si>
    <t>OFF_STD</t>
  </si>
  <si>
    <t>ON_AVG</t>
  </si>
  <si>
    <t>ON_STD</t>
  </si>
  <si>
    <t>AVG_OFF</t>
  </si>
  <si>
    <t>STD_OFF</t>
  </si>
  <si>
    <t>AVG_ON</t>
  </si>
  <si>
    <t>STD_ON</t>
  </si>
  <si>
    <t>% AtzB Extract</t>
  </si>
  <si>
    <t>[ATZ]</t>
  </si>
  <si>
    <t>AVG</t>
  </si>
  <si>
    <t>STD</t>
  </si>
  <si>
    <t>Time (min)</t>
  </si>
  <si>
    <t>0_AVG</t>
  </si>
  <si>
    <t>0_STD</t>
  </si>
  <si>
    <t>100_AVG</t>
  </si>
  <si>
    <t>100_STD</t>
  </si>
  <si>
    <t>Fold Induction</t>
  </si>
  <si>
    <t>Extract</t>
  </si>
  <si>
    <t>AVG_WATER</t>
  </si>
  <si>
    <t>STD_WATER</t>
  </si>
  <si>
    <t>AVG_CYA</t>
  </si>
  <si>
    <t>STD_CYA</t>
  </si>
  <si>
    <t>AVG_ATZ</t>
  </si>
  <si>
    <t>STD_ATZ</t>
  </si>
  <si>
    <t>all</t>
  </si>
  <si>
    <t>none</t>
  </si>
  <si>
    <t>no AtzA</t>
  </si>
  <si>
    <t>no AtzB</t>
  </si>
  <si>
    <t>no AtzC</t>
  </si>
  <si>
    <t>Analyte</t>
  </si>
  <si>
    <t>water</t>
  </si>
  <si>
    <t>CYA</t>
  </si>
  <si>
    <t>ATZ</t>
  </si>
  <si>
    <t>melamine</t>
  </si>
  <si>
    <t>propazine</t>
  </si>
  <si>
    <t>% AtzC Extract</t>
  </si>
  <si>
    <t>% AtzA Extract</t>
  </si>
  <si>
    <t>Species</t>
  </si>
  <si>
    <t>H2O</t>
  </si>
  <si>
    <t>MEL</t>
  </si>
  <si>
    <t>PRO</t>
  </si>
  <si>
    <t>S.01</t>
  </si>
  <si>
    <t>blank</t>
  </si>
  <si>
    <t>AtzR</t>
  </si>
  <si>
    <t>AtzA</t>
  </si>
  <si>
    <t>AtzB</t>
  </si>
  <si>
    <t>AtzC</t>
  </si>
  <si>
    <t>S.02</t>
  </si>
  <si>
    <t>FITC uM</t>
  </si>
  <si>
    <t>Fluorescence (Background Subtracted, RFU NPR, gain =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</si>
</sst>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5" fontId="0" fillId="0" borderId="0" xfId="0" applyNumberFormat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indent="4"/>
    </xf>
    <xf numFmtId="165" fontId="3" fillId="0" borderId="1" xfId="0" applyNumberFormat="1" applyFont="1" applyBorder="1"/>
    <xf numFmtId="165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Plate Reader Correlation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[1]Sheet2!$E$34</c:f>
              <c:strCache>
                <c:ptCount val="1"/>
                <c:pt idx="0">
                  <c:v>Background Subtract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11654461942257217"/>
                  <c:y val="0.272557961504811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[1]Sheet2!$D$35:$D$43</c:f>
              <c:numCache>
                <c:formatCode>General</c:formatCode>
                <c:ptCount val="9"/>
                <c:pt idx="0">
                  <c:v>0</c:v>
                </c:pt>
                <c:pt idx="1">
                  <c:v>9.9609375E-2</c:v>
                </c:pt>
                <c:pt idx="2">
                  <c:v>0.19921875</c:v>
                </c:pt>
                <c:pt idx="3">
                  <c:v>0.3984375</c:v>
                </c:pt>
                <c:pt idx="4">
                  <c:v>0.796875</c:v>
                </c:pt>
                <c:pt idx="5">
                  <c:v>1.59375</c:v>
                </c:pt>
                <c:pt idx="6">
                  <c:v>3.1875</c:v>
                </c:pt>
                <c:pt idx="7">
                  <c:v>6.375</c:v>
                </c:pt>
                <c:pt idx="8">
                  <c:v>12.75</c:v>
                </c:pt>
              </c:numCache>
            </c:numRef>
          </c:xVal>
          <c:yVal>
            <c:numRef>
              <c:f>[1]Sheet2!$E$35:$E$43</c:f>
              <c:numCache>
                <c:formatCode>General</c:formatCode>
                <c:ptCount val="9"/>
                <c:pt idx="0">
                  <c:v>0</c:v>
                </c:pt>
                <c:pt idx="1">
                  <c:v>848.83333333333326</c:v>
                </c:pt>
                <c:pt idx="2">
                  <c:v>1740.5</c:v>
                </c:pt>
                <c:pt idx="3">
                  <c:v>3421.333333333333</c:v>
                </c:pt>
                <c:pt idx="4">
                  <c:v>6418.3333333333339</c:v>
                </c:pt>
                <c:pt idx="5">
                  <c:v>12934</c:v>
                </c:pt>
                <c:pt idx="6">
                  <c:v>25279.333333333336</c:v>
                </c:pt>
                <c:pt idx="7">
                  <c:v>46269.333333333328</c:v>
                </c:pt>
                <c:pt idx="8">
                  <c:v>83844.666666666672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AF-084D-B7B0-6FE6E38E3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719984"/>
        <c:axId val="846153776"/>
      </c:scatterChart>
      <c:valAx>
        <c:axId val="84371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[FITC] (µM)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6153776"/>
        <c:crosses val="autoZero"/>
        <c:crossBetween val="midCat"/>
      </c:valAx>
      <c:valAx>
        <c:axId val="84615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Fluorescence (RFU)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3719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508000</xdr:colOff>
      <xdr:row>3</xdr:row>
      <xdr:rowOff>190500</xdr:rowOff>
    </xdr:from>
    <xdr:to>
      <xdr:col>15</xdr:col>
      <xdr:colOff>127000</xdr:colOff>
      <xdr:row>17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9A58AB-F8A4-A04F-9D25-311C2FD011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msilverman/Dropbox%20(LucksLab)/LucksLab/Group_Members/ADS/Projects/PLATE_CORRE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FITC plate layout from Kirsten"/>
      <sheetName val="Sheet2"/>
    </sheetNames>
    <sheetDataSet>
      <sheetData sheetId="0"/>
      <sheetData sheetId="1"/>
      <sheetData sheetId="2">
        <row r="34">
          <cell r="E34" t="str">
            <v>Background Subtract</v>
          </cell>
        </row>
        <row r="35">
          <cell r="D35">
            <v>0</v>
          </cell>
          <cell r="E35">
            <v>0</v>
          </cell>
        </row>
        <row r="36">
          <cell r="D36">
            <v>9.9609375E-2</v>
          </cell>
          <cell r="E36">
            <v>848.83333333333326</v>
          </cell>
        </row>
        <row r="37">
          <cell r="D37">
            <v>0.19921875</v>
          </cell>
          <cell r="E37">
            <v>1740.5</v>
          </cell>
        </row>
        <row r="38">
          <cell r="D38">
            <v>0.3984375</v>
          </cell>
          <cell r="E38">
            <v>3421.333333333333</v>
          </cell>
        </row>
        <row r="39">
          <cell r="D39">
            <v>0.796875</v>
          </cell>
          <cell r="E39">
            <v>6418.3333333333339</v>
          </cell>
        </row>
        <row r="40">
          <cell r="D40">
            <v>1.59375</v>
          </cell>
          <cell r="E40">
            <v>12934</v>
          </cell>
        </row>
        <row r="41">
          <cell r="D41">
            <v>3.1875</v>
          </cell>
          <cell r="E41">
            <v>25279.333333333336</v>
          </cell>
        </row>
        <row r="42">
          <cell r="D42">
            <v>6.375</v>
          </cell>
          <cell r="E42">
            <v>46269.333333333328</v>
          </cell>
        </row>
        <row r="43">
          <cell r="D43">
            <v>12.75</v>
          </cell>
          <cell r="E43">
            <v>83844.666666666672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286BC-0E42-974A-8A44-6D82EAB95E82}">
  <dimension ref="D6:J11"/>
  <sheetViews>
    <sheetView workbookViewId="0">
      <selection activeCell="E24" sqref="E24"/>
    </sheetView>
  </sheetViews>
  <sheetFormatPr baseColWidth="10" defaultRowHeight="16"/>
  <sheetData>
    <row r="6" spans="4:10">
      <c r="D6" s="2" t="s">
        <v>19</v>
      </c>
      <c r="E6" s="2" t="s">
        <v>20</v>
      </c>
      <c r="F6" s="2" t="s">
        <v>21</v>
      </c>
      <c r="G6" s="2" t="s">
        <v>22</v>
      </c>
      <c r="H6" s="2" t="s">
        <v>23</v>
      </c>
      <c r="I6" s="2" t="s">
        <v>24</v>
      </c>
      <c r="J6" s="2" t="s">
        <v>25</v>
      </c>
    </row>
    <row r="7" spans="4:10">
      <c r="D7" s="2" t="s">
        <v>26</v>
      </c>
      <c r="E7" s="2">
        <v>2.4686995401249565E-2</v>
      </c>
      <c r="F7" s="2">
        <v>4.7284743022648328E-3</v>
      </c>
      <c r="G7" s="2">
        <v>0.58394805424267859</v>
      </c>
      <c r="H7" s="2">
        <v>1.9683026759293981E-2</v>
      </c>
      <c r="I7" s="2">
        <v>0.73648718288499204</v>
      </c>
      <c r="J7" s="2">
        <v>4.1870319676941287E-3</v>
      </c>
    </row>
    <row r="8" spans="4:10">
      <c r="D8" s="2" t="s">
        <v>27</v>
      </c>
      <c r="E8" s="2">
        <v>1.2122639888883983E-2</v>
      </c>
      <c r="F8" s="2">
        <v>3.2813610044508754E-3</v>
      </c>
      <c r="G8" s="2">
        <v>0.1723181726715452</v>
      </c>
      <c r="H8" s="2">
        <v>1.2615917403131227E-2</v>
      </c>
      <c r="I8" s="2">
        <v>4.5987504355806848E-2</v>
      </c>
      <c r="J8" s="2">
        <v>2.2265012141709744E-3</v>
      </c>
    </row>
    <row r="9" spans="4:10">
      <c r="D9" s="2" t="s">
        <v>28</v>
      </c>
      <c r="E9" s="2">
        <v>2.1006031872236208E-2</v>
      </c>
      <c r="F9" s="2">
        <v>1.6679815527743599E-3</v>
      </c>
      <c r="G9" s="2">
        <v>0.20613395762474787</v>
      </c>
      <c r="H9" s="2">
        <v>2.214394560699872E-2</v>
      </c>
      <c r="I9" s="2">
        <v>3.2196161000436804E-2</v>
      </c>
      <c r="J9" s="2">
        <v>5.2126048156236797E-3</v>
      </c>
    </row>
    <row r="10" spans="4:10">
      <c r="D10" s="2" t="s">
        <v>29</v>
      </c>
      <c r="E10" s="2">
        <v>0.11867426417539055</v>
      </c>
      <c r="F10" s="2">
        <v>2.2714219530711448E-2</v>
      </c>
      <c r="G10" s="2">
        <v>1.0256145982105611</v>
      </c>
      <c r="H10" s="2">
        <v>3.3701655227384407E-2</v>
      </c>
      <c r="I10" s="2">
        <v>0.25810916265441641</v>
      </c>
      <c r="J10" s="2">
        <v>2.5395838570437045E-2</v>
      </c>
    </row>
    <row r="11" spans="4:10">
      <c r="D11" s="2" t="s">
        <v>30</v>
      </c>
      <c r="E11" s="2">
        <v>0.13217113044843951</v>
      </c>
      <c r="F11" s="2">
        <v>2.9449303273104886E-2</v>
      </c>
      <c r="G11" s="2">
        <v>0.8738607417877704</v>
      </c>
      <c r="H11" s="2">
        <v>2.3103630463974529E-2</v>
      </c>
      <c r="I11" s="2">
        <v>0.15936118104941818</v>
      </c>
      <c r="J11" s="2">
        <v>3.6232250870331627E-2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F7A5D-5BBE-684E-BDF7-313D022D00FC}">
  <dimension ref="C6:E11"/>
  <sheetViews>
    <sheetView topLeftCell="B1" workbookViewId="0">
      <selection activeCell="U18" sqref="U18"/>
    </sheetView>
  </sheetViews>
  <sheetFormatPr baseColWidth="10" defaultRowHeight="16"/>
  <sheetData>
    <row r="6" spans="3:5">
      <c r="C6" t="s">
        <v>31</v>
      </c>
      <c r="D6" t="s">
        <v>11</v>
      </c>
      <c r="E6" t="s">
        <v>12</v>
      </c>
    </row>
    <row r="7" spans="3:5">
      <c r="C7" t="s">
        <v>32</v>
      </c>
      <c r="D7">
        <v>6.664997963200181E-2</v>
      </c>
      <c r="E7">
        <v>2.1598109052838939E-2</v>
      </c>
    </row>
    <row r="8" spans="3:5">
      <c r="C8" t="s">
        <v>33</v>
      </c>
      <c r="D8">
        <v>0.77305142060652476</v>
      </c>
      <c r="E8">
        <v>6.755773224678957E-2</v>
      </c>
    </row>
    <row r="9" spans="3:5">
      <c r="C9" t="s">
        <v>34</v>
      </c>
      <c r="D9">
        <v>0.46866027651398029</v>
      </c>
      <c r="E9">
        <v>6.7958628822723077E-2</v>
      </c>
    </row>
    <row r="10" spans="3:5">
      <c r="C10" t="s">
        <v>35</v>
      </c>
      <c r="D10">
        <v>5.865001889561279E-2</v>
      </c>
      <c r="E10">
        <v>2.6201290428099276E-3</v>
      </c>
    </row>
    <row r="11" spans="3:5">
      <c r="C11" t="s">
        <v>36</v>
      </c>
      <c r="D11">
        <v>0.24132396896211553</v>
      </c>
      <c r="E11">
        <v>3.5120841866552219E-2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A6208-3FDD-C24A-888D-A5F7F28587D5}">
  <dimension ref="C6:G11"/>
  <sheetViews>
    <sheetView workbookViewId="0">
      <selection activeCell="D15" sqref="D15"/>
    </sheetView>
  </sheetViews>
  <sheetFormatPr baseColWidth="10" defaultRowHeight="16"/>
  <cols>
    <col min="3" max="3" width="14.6640625" customWidth="1"/>
  </cols>
  <sheetData>
    <row r="6" spans="3:7"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</row>
    <row r="7" spans="3:7">
      <c r="C7" s="2">
        <v>0</v>
      </c>
      <c r="D7" s="3">
        <v>1.5705444390456977E-3</v>
      </c>
      <c r="E7" s="3">
        <v>3.4003284549648878E-4</v>
      </c>
      <c r="F7" s="3">
        <v>4.4171562348160258E-4</v>
      </c>
      <c r="G7" s="3">
        <v>3.2923538694285524E-4</v>
      </c>
    </row>
    <row r="8" spans="3:7">
      <c r="C8" s="2">
        <v>5</v>
      </c>
      <c r="D8" s="3">
        <v>1.4576615574892884E-2</v>
      </c>
      <c r="E8" s="3">
        <v>3.2592640459941776E-3</v>
      </c>
      <c r="F8" s="3">
        <v>1.2936378226364533</v>
      </c>
      <c r="G8" s="3">
        <v>1.5315639529361831E-2</v>
      </c>
    </row>
    <row r="9" spans="3:7">
      <c r="C9" s="2">
        <v>10</v>
      </c>
      <c r="D9" s="3">
        <v>4.6772776575329696E-2</v>
      </c>
      <c r="E9" s="3">
        <v>3.4003284549648878E-4</v>
      </c>
      <c r="F9" s="3">
        <v>1.2623250928829799</v>
      </c>
      <c r="G9" s="3">
        <v>2.8837461729601579E-2</v>
      </c>
    </row>
    <row r="10" spans="3:7">
      <c r="C10" s="2">
        <v>20</v>
      </c>
      <c r="D10" s="3">
        <v>4.9815706425980731E-2</v>
      </c>
      <c r="E10" s="3">
        <v>1.4919364920252047E-2</v>
      </c>
      <c r="F10" s="3">
        <v>1.0283630509788908</v>
      </c>
      <c r="G10" s="3">
        <v>1.8132074135706163E-2</v>
      </c>
    </row>
    <row r="11" spans="3:7">
      <c r="C11" s="2">
        <v>50</v>
      </c>
      <c r="D11" s="3">
        <v>3.7447668968495856E-2</v>
      </c>
      <c r="E11" s="3">
        <v>6.130029298897575E-4</v>
      </c>
      <c r="F11" s="3">
        <v>0.34144617695127877</v>
      </c>
      <c r="G11" s="3">
        <v>1.2917612397797228E-2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76057-DF63-1B4C-AFCF-DC6CF986A4B1}">
  <dimension ref="C7:H27"/>
  <sheetViews>
    <sheetView workbookViewId="0">
      <selection activeCell="H15" sqref="H15"/>
    </sheetView>
  </sheetViews>
  <sheetFormatPr baseColWidth="10" defaultRowHeight="16"/>
  <cols>
    <col min="3" max="3" width="19.33203125" customWidth="1"/>
  </cols>
  <sheetData>
    <row r="7" spans="3:8">
      <c r="C7" s="10" t="s">
        <v>38</v>
      </c>
      <c r="D7" s="2" t="s">
        <v>5</v>
      </c>
      <c r="E7" s="2" t="s">
        <v>6</v>
      </c>
      <c r="F7" s="2" t="s">
        <v>7</v>
      </c>
      <c r="G7" s="2" t="s">
        <v>8</v>
      </c>
    </row>
    <row r="8" spans="3:8">
      <c r="C8" s="11">
        <v>0</v>
      </c>
      <c r="D8" s="9">
        <v>6.4784958110635027E-3</v>
      </c>
      <c r="E8" s="9">
        <v>1.9008413927820806E-4</v>
      </c>
      <c r="F8" s="9">
        <v>7.0183704619854624E-3</v>
      </c>
      <c r="G8" s="9">
        <v>2.2491058669433969E-4</v>
      </c>
      <c r="H8" s="4"/>
    </row>
    <row r="9" spans="3:8">
      <c r="C9" s="11">
        <v>10</v>
      </c>
      <c r="D9" s="9">
        <v>2.5226870052171523E-2</v>
      </c>
      <c r="E9" s="9">
        <v>1.1931471041755101E-3</v>
      </c>
      <c r="F9" s="9">
        <v>0.48318781257515298</v>
      </c>
      <c r="G9" s="9">
        <v>2.3416174951728538E-2</v>
      </c>
      <c r="H9" s="4"/>
    </row>
    <row r="10" spans="3:8">
      <c r="C10" s="11">
        <v>20</v>
      </c>
      <c r="D10" s="9">
        <v>3.7742146050816938E-2</v>
      </c>
      <c r="E10" s="9">
        <v>1.9845366765469351E-3</v>
      </c>
      <c r="F10" s="9">
        <v>0.56883156401686374</v>
      </c>
      <c r="G10" s="9">
        <v>0.10529395156006009</v>
      </c>
      <c r="H10" s="4"/>
    </row>
    <row r="11" spans="3:8">
      <c r="C11" s="11">
        <v>50</v>
      </c>
      <c r="D11" s="9">
        <v>3.2883274192519303E-2</v>
      </c>
      <c r="E11" s="9">
        <v>9.1556645641874799E-4</v>
      </c>
      <c r="F11" s="9">
        <v>0.58856152853237531</v>
      </c>
      <c r="G11" s="9">
        <v>3.5696060394295133E-2</v>
      </c>
      <c r="H11" s="4"/>
    </row>
    <row r="12" spans="3:8">
      <c r="C12" s="11">
        <v>75</v>
      </c>
      <c r="D12" s="9">
        <v>5.398746509219586E-3</v>
      </c>
      <c r="E12" s="9">
        <v>3.0650146494487875E-4</v>
      </c>
      <c r="F12" s="9">
        <v>0.16098080500218406</v>
      </c>
      <c r="G12" s="9">
        <v>5.2340488381266582E-3</v>
      </c>
      <c r="H12" s="4"/>
    </row>
    <row r="13" spans="3:8">
      <c r="C13" s="12"/>
    </row>
    <row r="14" spans="3:8">
      <c r="C14" s="10" t="s">
        <v>9</v>
      </c>
      <c r="D14" s="2" t="s">
        <v>5</v>
      </c>
      <c r="E14" s="2" t="s">
        <v>6</v>
      </c>
      <c r="F14" s="2" t="s">
        <v>7</v>
      </c>
      <c r="G14" s="2" t="s">
        <v>8</v>
      </c>
    </row>
    <row r="15" spans="3:8">
      <c r="C15" s="10">
        <v>0</v>
      </c>
      <c r="D15" s="9">
        <v>3.9312690489862627E-2</v>
      </c>
      <c r="E15" s="9">
        <v>5.5594330373154579E-3</v>
      </c>
      <c r="F15" s="9">
        <v>6.9202114345451066E-2</v>
      </c>
      <c r="G15" s="9">
        <v>6.9634127528744212E-3</v>
      </c>
    </row>
    <row r="16" spans="3:8">
      <c r="C16" s="10">
        <v>1</v>
      </c>
      <c r="D16" s="9">
        <v>6.9987386564973914E-2</v>
      </c>
      <c r="E16" s="9">
        <v>1.9235162470137986E-3</v>
      </c>
      <c r="F16" s="9">
        <v>0.78370167508380328</v>
      </c>
      <c r="G16" s="9">
        <v>0.10785193826266558</v>
      </c>
    </row>
    <row r="17" spans="3:7">
      <c r="C17" s="10">
        <v>2</v>
      </c>
      <c r="D17" s="9">
        <v>4.4760516512802391E-2</v>
      </c>
      <c r="E17" s="9">
        <v>1.5042610743490387E-2</v>
      </c>
      <c r="F17" s="9">
        <v>0.99646136706077526</v>
      </c>
      <c r="G17" s="9">
        <v>1.4038971633706735E-2</v>
      </c>
    </row>
    <row r="18" spans="3:7">
      <c r="C18" s="10">
        <v>5</v>
      </c>
      <c r="D18" s="9">
        <v>3.7987543619417821E-2</v>
      </c>
      <c r="E18" s="9">
        <v>9.6603145889390448E-3</v>
      </c>
      <c r="F18" s="9">
        <v>0.77314957963396502</v>
      </c>
      <c r="G18" s="9">
        <v>1.396646366320887E-2</v>
      </c>
    </row>
    <row r="19" spans="3:7">
      <c r="C19" s="10">
        <v>10</v>
      </c>
      <c r="D19" s="9">
        <v>7.5386133074193507E-2</v>
      </c>
      <c r="E19" s="9">
        <v>8.9157364256297884E-4</v>
      </c>
      <c r="F19" s="9">
        <v>1.0969271316459797</v>
      </c>
      <c r="G19" s="9">
        <v>9.499643849157224E-3</v>
      </c>
    </row>
    <row r="20" spans="3:7">
      <c r="C20" s="12"/>
    </row>
    <row r="21" spans="3:7">
      <c r="C21" s="12"/>
    </row>
    <row r="22" spans="3:7">
      <c r="C22" s="13" t="s">
        <v>37</v>
      </c>
      <c r="D22" s="5" t="s">
        <v>5</v>
      </c>
      <c r="E22" s="5" t="s">
        <v>6</v>
      </c>
      <c r="F22" s="5" t="s">
        <v>7</v>
      </c>
      <c r="G22" s="5" t="s">
        <v>8</v>
      </c>
    </row>
    <row r="23" spans="3:7">
      <c r="C23" s="14">
        <v>0</v>
      </c>
      <c r="D23" s="8">
        <v>8.8048647613999442E-2</v>
      </c>
      <c r="E23" s="8">
        <v>3.4278658704200556E-2</v>
      </c>
      <c r="F23" s="8">
        <v>0.11646568605798253</v>
      </c>
      <c r="G23" s="8">
        <v>2.4254021111305205E-2</v>
      </c>
    </row>
    <row r="24" spans="3:7">
      <c r="C24" s="14">
        <v>1</v>
      </c>
      <c r="D24" s="8">
        <v>0.10944731559599709</v>
      </c>
      <c r="E24" s="8">
        <v>3.9440512207388569E-2</v>
      </c>
      <c r="F24" s="8">
        <v>0.90978694583094077</v>
      </c>
      <c r="G24" s="8">
        <v>1.1978619244153346E-2</v>
      </c>
    </row>
    <row r="25" spans="3:7">
      <c r="C25" s="14">
        <v>5</v>
      </c>
      <c r="D25" s="8">
        <v>0.11440434648173506</v>
      </c>
      <c r="E25" s="8">
        <v>2.2679355990969648E-2</v>
      </c>
      <c r="F25" s="8">
        <v>0.78443786778960589</v>
      </c>
      <c r="G25" s="8">
        <v>4.9773741481148839E-2</v>
      </c>
    </row>
    <row r="26" spans="3:7">
      <c r="C26" s="14">
        <v>10</v>
      </c>
      <c r="D26" s="8">
        <v>9.0404464272567986E-2</v>
      </c>
      <c r="E26" s="8">
        <v>3.1643842817811636E-2</v>
      </c>
      <c r="F26" s="8">
        <v>0.58429161083871983</v>
      </c>
      <c r="G26" s="8">
        <v>3.09468420944717E-2</v>
      </c>
    </row>
    <row r="27" spans="3:7">
      <c r="C27" s="14">
        <v>20</v>
      </c>
      <c r="D27" s="8">
        <v>6.3656129295070946E-2</v>
      </c>
      <c r="E27" s="8">
        <v>2.6299018256549733E-2</v>
      </c>
      <c r="F27" s="8">
        <v>0.88308769036716372</v>
      </c>
      <c r="G27" s="8">
        <v>1.4783121046080623E-2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4F68E-C9B6-A24D-8B8F-134DD7218423}">
  <dimension ref="C8:L57"/>
  <sheetViews>
    <sheetView workbookViewId="0">
      <selection activeCell="L9" sqref="L9:L57"/>
    </sheetView>
  </sheetViews>
  <sheetFormatPr baseColWidth="10" defaultRowHeight="16"/>
  <cols>
    <col min="4" max="5" width="17.33203125" bestFit="1" customWidth="1"/>
  </cols>
  <sheetData>
    <row r="8" spans="3:12">
      <c r="C8" s="5" t="s">
        <v>10</v>
      </c>
      <c r="D8" s="5" t="s">
        <v>11</v>
      </c>
      <c r="E8" s="5" t="s">
        <v>12</v>
      </c>
      <c r="G8" t="s">
        <v>13</v>
      </c>
      <c r="H8" t="s">
        <v>14</v>
      </c>
      <c r="I8" t="s">
        <v>15</v>
      </c>
      <c r="J8" t="s">
        <v>16</v>
      </c>
      <c r="K8" t="s">
        <v>17</v>
      </c>
      <c r="L8" t="s">
        <v>18</v>
      </c>
    </row>
    <row r="9" spans="3:12">
      <c r="C9" s="6">
        <v>0</v>
      </c>
      <c r="D9" s="7">
        <v>8.5202040000000007E-2</v>
      </c>
      <c r="E9" s="7">
        <v>6.6017000000000003E-3</v>
      </c>
      <c r="G9">
        <v>0</v>
      </c>
      <c r="H9" s="1">
        <v>-5.8895416464213677E-4</v>
      </c>
      <c r="I9" s="1">
        <v>4.8087906175344966E-4</v>
      </c>
      <c r="J9" s="1">
        <v>7.8527221952284885E-4</v>
      </c>
      <c r="K9" s="1">
        <v>1.7086439021677642E-3</v>
      </c>
      <c r="L9">
        <f>J9/H9</f>
        <v>-1.333333333333333</v>
      </c>
    </row>
    <row r="10" spans="3:12">
      <c r="C10" s="6">
        <v>1</v>
      </c>
      <c r="D10" s="7">
        <v>9.285844E-2</v>
      </c>
      <c r="E10" s="7">
        <v>8.2589299999999994E-3</v>
      </c>
      <c r="G10">
        <v>5</v>
      </c>
      <c r="H10" s="1">
        <v>-4.4171562348160258E-4</v>
      </c>
      <c r="I10" s="1">
        <v>3.5049783454033843E-4</v>
      </c>
      <c r="J10" s="1">
        <v>7.3619270580267096E-4</v>
      </c>
      <c r="K10" s="1">
        <v>1.6039317243466964E-3</v>
      </c>
      <c r="L10">
        <f t="shared" ref="L10:L57" si="0">J10/H10</f>
        <v>-1.6666666666666667</v>
      </c>
    </row>
    <row r="11" spans="3:12">
      <c r="C11" s="6">
        <v>2</v>
      </c>
      <c r="D11" s="7">
        <v>0.10488292</v>
      </c>
      <c r="E11" s="7">
        <v>6.1123200000000001E-3</v>
      </c>
      <c r="G11">
        <v>10</v>
      </c>
      <c r="H11" s="1">
        <v>-3.9263610976142469E-4</v>
      </c>
      <c r="I11" s="1">
        <v>4.956787911893477E-4</v>
      </c>
      <c r="J11" s="1">
        <v>2.9447708232106838E-4</v>
      </c>
      <c r="K11" s="1">
        <v>1.9863565179899056E-3</v>
      </c>
      <c r="L11">
        <f t="shared" si="0"/>
        <v>-0.74999999999999967</v>
      </c>
    </row>
    <row r="12" spans="3:12">
      <c r="C12" s="6">
        <v>5</v>
      </c>
      <c r="D12" s="7">
        <v>0.10046576</v>
      </c>
      <c r="E12" s="7">
        <v>1.483777E-2</v>
      </c>
      <c r="G12">
        <v>15</v>
      </c>
      <c r="H12" s="1">
        <v>-2.4539756860089023E-4</v>
      </c>
      <c r="I12" s="1">
        <v>6.6935532571549803E-4</v>
      </c>
      <c r="J12" s="1">
        <v>1.1779083292842735E-3</v>
      </c>
      <c r="K12" s="1">
        <v>2.0543162523331271E-3</v>
      </c>
      <c r="L12">
        <f t="shared" si="0"/>
        <v>-4.8000000000000016</v>
      </c>
    </row>
    <row r="13" spans="3:12">
      <c r="C13" s="6">
        <v>10</v>
      </c>
      <c r="D13" s="7">
        <v>0.12304234</v>
      </c>
      <c r="E13" s="7">
        <v>2.7932410000000001E-2</v>
      </c>
      <c r="G13">
        <v>20</v>
      </c>
      <c r="H13" s="1">
        <v>-1.4723854116053419E-4</v>
      </c>
      <c r="I13" s="1">
        <v>4.3345852861226833E-4</v>
      </c>
      <c r="J13" s="1">
        <v>5.8895416464213699E-4</v>
      </c>
      <c r="K13" s="1">
        <v>1.9790671116859259E-3</v>
      </c>
      <c r="L13">
        <f t="shared" si="0"/>
        <v>-4.0000000000000018</v>
      </c>
    </row>
    <row r="14" spans="3:12">
      <c r="C14" s="6">
        <v>20</v>
      </c>
      <c r="D14" s="7">
        <v>0.18929968</v>
      </c>
      <c r="E14" s="7">
        <v>2.401899E-2</v>
      </c>
      <c r="G14">
        <v>25</v>
      </c>
      <c r="H14" s="1">
        <v>-6.8711319208249308E-4</v>
      </c>
      <c r="I14" s="1">
        <v>5.9505747961885512E-4</v>
      </c>
      <c r="J14" s="1">
        <v>6.8711319208249254E-4</v>
      </c>
      <c r="K14" s="1">
        <v>1.6830767161370741E-3</v>
      </c>
      <c r="L14">
        <f t="shared" si="0"/>
        <v>-0.99999999999999922</v>
      </c>
    </row>
    <row r="15" spans="3:12">
      <c r="C15" s="6">
        <v>50</v>
      </c>
      <c r="D15" s="7">
        <v>0.36765463999999998</v>
      </c>
      <c r="E15" s="7">
        <v>6.2781829999999997E-2</v>
      </c>
      <c r="G15">
        <v>30</v>
      </c>
      <c r="H15" s="1">
        <v>9.8159027440356038E-5</v>
      </c>
      <c r="I15" s="1">
        <v>3.4003284549648889E-4</v>
      </c>
      <c r="J15" s="1">
        <v>1.4723854116053415E-3</v>
      </c>
      <c r="K15" s="1">
        <v>1.5063493433870566E-3</v>
      </c>
      <c r="L15">
        <f t="shared" si="0"/>
        <v>15.000000000000009</v>
      </c>
    </row>
    <row r="16" spans="3:12">
      <c r="C16" s="6">
        <v>100</v>
      </c>
      <c r="D16" s="7">
        <v>0.65349372999999999</v>
      </c>
      <c r="E16" s="7">
        <v>6.5207399999999997E-3</v>
      </c>
      <c r="G16">
        <v>35</v>
      </c>
      <c r="H16" s="1">
        <v>5.3987465092195856E-4</v>
      </c>
      <c r="I16" s="1">
        <v>4.2504105687061127E-4</v>
      </c>
      <c r="J16" s="1">
        <v>1.6687034664860541E-3</v>
      </c>
      <c r="K16" s="1">
        <v>1.7892158697192344E-3</v>
      </c>
      <c r="L16">
        <f t="shared" si="0"/>
        <v>3.0909090909090917</v>
      </c>
    </row>
    <row r="17" spans="3:12">
      <c r="C17" s="6">
        <v>200</v>
      </c>
      <c r="D17" s="7">
        <v>0.77638883000000003</v>
      </c>
      <c r="E17" s="7">
        <v>6.8177169999999995E-2</v>
      </c>
      <c r="G17">
        <v>40</v>
      </c>
      <c r="H17" s="1">
        <v>0</v>
      </c>
      <c r="I17" s="1">
        <v>6.0109882719181146E-4</v>
      </c>
      <c r="J17" s="1">
        <v>1.3742263841649857E-3</v>
      </c>
      <c r="K17" s="1">
        <v>1.9008413927820806E-3</v>
      </c>
      <c r="L17" t="e">
        <f t="shared" si="0"/>
        <v>#DIV/0!</v>
      </c>
    </row>
    <row r="18" spans="3:12">
      <c r="C18" s="6">
        <v>500</v>
      </c>
      <c r="D18" s="7">
        <v>0.84966454000000002</v>
      </c>
      <c r="E18" s="7">
        <v>1.582478E-2</v>
      </c>
      <c r="G18">
        <v>45</v>
      </c>
      <c r="H18" s="1">
        <v>3.4355659604124654E-4</v>
      </c>
      <c r="I18" s="1">
        <v>4.4982117338867889E-4</v>
      </c>
      <c r="J18" s="1">
        <v>2.4539756860089026E-3</v>
      </c>
      <c r="K18" s="1">
        <v>1.6959084905763396E-3</v>
      </c>
      <c r="L18">
        <f t="shared" si="0"/>
        <v>7.1428571428571397</v>
      </c>
    </row>
    <row r="19" spans="3:12">
      <c r="C19" s="6">
        <v>1000</v>
      </c>
      <c r="D19" s="7">
        <v>0.83263394999999996</v>
      </c>
      <c r="E19" s="7">
        <v>4.9671569999999998E-2</v>
      </c>
      <c r="G19">
        <v>50</v>
      </c>
      <c r="H19" s="1">
        <v>8.8343124696320483E-4</v>
      </c>
      <c r="I19" s="1">
        <v>4.5778322820937351E-4</v>
      </c>
      <c r="J19" s="1">
        <v>4.5643947759765593E-3</v>
      </c>
      <c r="K19" s="1">
        <v>1.6505609023563315E-3</v>
      </c>
      <c r="L19">
        <f t="shared" si="0"/>
        <v>5.1666666666666679</v>
      </c>
    </row>
    <row r="20" spans="3:12">
      <c r="G20">
        <v>55</v>
      </c>
      <c r="H20" s="1">
        <v>1.4723854116053419E-3</v>
      </c>
      <c r="I20" s="1">
        <v>2.0822674181325665E-4</v>
      </c>
      <c r="J20" s="1">
        <v>8.9324714970724084E-3</v>
      </c>
      <c r="K20" s="1">
        <v>1.2779536361825501E-3</v>
      </c>
      <c r="L20">
        <f t="shared" si="0"/>
        <v>6.0666666666666673</v>
      </c>
    </row>
    <row r="21" spans="3:12">
      <c r="G21">
        <v>60</v>
      </c>
      <c r="H21" s="1">
        <v>2.5521347134492595E-3</v>
      </c>
      <c r="I21" s="1">
        <v>1.9008413927820806E-4</v>
      </c>
      <c r="J21" s="1">
        <v>1.6147160013938584E-2</v>
      </c>
      <c r="K21" s="1">
        <v>6.4740324996063418E-4</v>
      </c>
      <c r="L21">
        <f t="shared" si="0"/>
        <v>6.3269230769230766</v>
      </c>
    </row>
    <row r="22" spans="3:12">
      <c r="G22">
        <v>65</v>
      </c>
      <c r="H22" s="1">
        <v>3.3374069329721082E-3</v>
      </c>
      <c r="I22" s="1">
        <v>5.3763913551851603E-4</v>
      </c>
      <c r="J22" s="1">
        <v>2.561950616193295E-2</v>
      </c>
      <c r="K22" s="1">
        <v>8.6691705722453819E-4</v>
      </c>
      <c r="L22">
        <f t="shared" si="0"/>
        <v>7.6764705882352944</v>
      </c>
    </row>
    <row r="23" spans="3:12">
      <c r="G23">
        <v>70</v>
      </c>
      <c r="H23" s="1">
        <v>5.3005874817792309E-3</v>
      </c>
      <c r="I23" s="1">
        <v>4.8087906175344928E-4</v>
      </c>
      <c r="J23" s="1">
        <v>3.9018213407541559E-2</v>
      </c>
      <c r="K23" s="1">
        <v>2.5784267142862998E-3</v>
      </c>
      <c r="L23">
        <f t="shared" si="0"/>
        <v>7.3611111111111107</v>
      </c>
    </row>
    <row r="24" spans="3:12">
      <c r="G24">
        <v>75</v>
      </c>
      <c r="H24" s="1">
        <v>7.2146885168661752E-3</v>
      </c>
      <c r="I24" s="1">
        <v>5.6388068245437079E-4</v>
      </c>
      <c r="J24" s="1">
        <v>5.5754327586122282E-2</v>
      </c>
      <c r="K24" s="1">
        <v>3.4035147700057049E-3</v>
      </c>
      <c r="L24">
        <f t="shared" si="0"/>
        <v>7.7278911564625856</v>
      </c>
    </row>
    <row r="25" spans="3:12">
      <c r="G25">
        <v>80</v>
      </c>
      <c r="H25" s="1">
        <v>9.3251076068338306E-3</v>
      </c>
      <c r="I25" s="1">
        <v>6.6393535533414236E-4</v>
      </c>
      <c r="J25" s="1">
        <v>7.3815588635147811E-2</v>
      </c>
      <c r="K25" s="1">
        <v>4.6475474873389957E-3</v>
      </c>
      <c r="L25">
        <f t="shared" si="0"/>
        <v>7.915789473684212</v>
      </c>
    </row>
    <row r="26" spans="3:12">
      <c r="G26">
        <v>85</v>
      </c>
      <c r="H26" s="1">
        <v>1.1975401347723446E-2</v>
      </c>
      <c r="I26" s="1">
        <v>8.2418518798664379E-4</v>
      </c>
      <c r="J26" s="1">
        <v>9.226948579393475E-2</v>
      </c>
      <c r="K26" s="1">
        <v>6.1247221685014775E-3</v>
      </c>
      <c r="L26">
        <f t="shared" si="0"/>
        <v>7.7049180327868854</v>
      </c>
    </row>
    <row r="27" spans="3:12">
      <c r="G27">
        <v>90</v>
      </c>
      <c r="H27" s="1">
        <v>1.4625695088613064E-2</v>
      </c>
      <c r="I27" s="1">
        <v>1.1277613649087427E-3</v>
      </c>
      <c r="J27" s="1">
        <v>0.10979087219203831</v>
      </c>
      <c r="K27" s="1">
        <v>6.5140922098196564E-3</v>
      </c>
      <c r="L27">
        <f t="shared" si="0"/>
        <v>7.5067114093959715</v>
      </c>
    </row>
    <row r="28" spans="3:12">
      <c r="G28">
        <v>95</v>
      </c>
      <c r="H28" s="1">
        <v>1.7619545425543923E-2</v>
      </c>
      <c r="I28" s="1">
        <v>1.2807778465577977E-3</v>
      </c>
      <c r="J28" s="1">
        <v>0.13226928947587988</v>
      </c>
      <c r="K28" s="1">
        <v>5.1181720861772978E-3</v>
      </c>
      <c r="L28">
        <f t="shared" si="0"/>
        <v>7.506963788300836</v>
      </c>
    </row>
    <row r="29" spans="3:12">
      <c r="G29">
        <v>100</v>
      </c>
      <c r="H29" s="1">
        <v>2.08097138173555E-2</v>
      </c>
      <c r="I29" s="1">
        <v>1.4821688110037742E-3</v>
      </c>
      <c r="J29" s="1">
        <v>0.16102988451590422</v>
      </c>
      <c r="K29" s="1">
        <v>5.1645549314333255E-3</v>
      </c>
      <c r="L29">
        <f t="shared" si="0"/>
        <v>7.7382075471698109</v>
      </c>
    </row>
    <row r="30" spans="3:12">
      <c r="G30">
        <v>105</v>
      </c>
      <c r="H30" s="1">
        <v>2.4147120750327607E-2</v>
      </c>
      <c r="I30" s="1">
        <v>1.5835275218184629E-3</v>
      </c>
      <c r="J30" s="1">
        <v>0.18866165074036445</v>
      </c>
      <c r="K30" s="1">
        <v>8.1678692375359036E-3</v>
      </c>
      <c r="L30">
        <f t="shared" si="0"/>
        <v>7.8130081300813004</v>
      </c>
    </row>
    <row r="31" spans="3:12">
      <c r="G31">
        <v>110</v>
      </c>
      <c r="H31" s="1">
        <v>2.68464940049374E-2</v>
      </c>
      <c r="I31" s="1">
        <v>2.2297444805867059E-3</v>
      </c>
      <c r="J31" s="1">
        <v>0.21580262182762294</v>
      </c>
      <c r="K31" s="1">
        <v>1.2108822191313521E-2</v>
      </c>
      <c r="L31">
        <f t="shared" si="0"/>
        <v>8.0383912248628882</v>
      </c>
    </row>
    <row r="32" spans="3:12">
      <c r="G32">
        <v>115</v>
      </c>
      <c r="H32" s="1">
        <v>2.9693105800707727E-2</v>
      </c>
      <c r="I32" s="1">
        <v>2.2539202267876052E-3</v>
      </c>
      <c r="J32" s="1">
        <v>0.24196200264047785</v>
      </c>
      <c r="K32" s="1">
        <v>1.6291219903056212E-2</v>
      </c>
      <c r="L32">
        <f t="shared" si="0"/>
        <v>8.1487603305785132</v>
      </c>
    </row>
    <row r="33" spans="7:12">
      <c r="G33">
        <v>120</v>
      </c>
      <c r="H33" s="1">
        <v>3.2490638082757872E-2</v>
      </c>
      <c r="I33" s="1">
        <v>2.875238603172855E-3</v>
      </c>
      <c r="J33" s="1">
        <v>0.26596188484964495</v>
      </c>
      <c r="K33" s="1">
        <v>1.7829649084634226E-2</v>
      </c>
      <c r="L33">
        <f t="shared" si="0"/>
        <v>8.185800604229609</v>
      </c>
    </row>
    <row r="34" spans="7:12">
      <c r="G34">
        <v>125</v>
      </c>
      <c r="H34" s="1">
        <v>3.5337249878528203E-2</v>
      </c>
      <c r="I34" s="1">
        <v>2.8398341390205562E-3</v>
      </c>
      <c r="J34" s="1">
        <v>0.29143415247041732</v>
      </c>
      <c r="K34" s="1">
        <v>1.9962273945636981E-2</v>
      </c>
      <c r="L34">
        <f t="shared" si="0"/>
        <v>8.2472222222222218</v>
      </c>
    </row>
    <row r="35" spans="7:12">
      <c r="G35">
        <v>130</v>
      </c>
      <c r="H35" s="1">
        <v>3.7791225564537102E-2</v>
      </c>
      <c r="I35" s="1">
        <v>2.7176049589758338E-3</v>
      </c>
      <c r="J35" s="1">
        <v>0.3134708541307773</v>
      </c>
      <c r="K35" s="1">
        <v>1.6655970175268788E-2</v>
      </c>
      <c r="L35">
        <f t="shared" si="0"/>
        <v>8.2948051948051962</v>
      </c>
    </row>
    <row r="36" spans="7:12">
      <c r="G36">
        <v>135</v>
      </c>
      <c r="H36" s="1">
        <v>4.0588757846587262E-2</v>
      </c>
      <c r="I36" s="1">
        <v>3.1349479359946818E-3</v>
      </c>
      <c r="J36" s="1">
        <v>0.34056274570431555</v>
      </c>
      <c r="K36" s="1">
        <v>1.8588246243073227E-2</v>
      </c>
      <c r="L36">
        <f t="shared" si="0"/>
        <v>8.3905683192261176</v>
      </c>
    </row>
    <row r="37" spans="7:12">
      <c r="G37">
        <v>140</v>
      </c>
      <c r="H37" s="1">
        <v>4.3828005752119009E-2</v>
      </c>
      <c r="I37" s="1">
        <v>3.3618571274828014E-3</v>
      </c>
      <c r="J37" s="1">
        <v>0.37025585150502327</v>
      </c>
      <c r="K37" s="1">
        <v>1.5655364792008096E-2</v>
      </c>
      <c r="L37">
        <f t="shared" si="0"/>
        <v>8.4479283314669651</v>
      </c>
    </row>
    <row r="38" spans="7:12">
      <c r="G38">
        <v>145</v>
      </c>
      <c r="H38" s="1">
        <v>4.6527379006728806E-2</v>
      </c>
      <c r="I38" s="1">
        <v>3.2425925093194988E-3</v>
      </c>
      <c r="J38" s="1">
        <v>0.39268518927514467</v>
      </c>
      <c r="K38" s="1">
        <v>1.6424193627766124E-2</v>
      </c>
      <c r="L38">
        <f t="shared" si="0"/>
        <v>8.4398734177215182</v>
      </c>
    </row>
    <row r="39" spans="7:12">
      <c r="G39">
        <v>150</v>
      </c>
      <c r="H39" s="1">
        <v>4.9177672747618417E-2</v>
      </c>
      <c r="I39" s="1">
        <v>3.8244248595154192E-3</v>
      </c>
      <c r="J39" s="1">
        <v>0.41555624266874769</v>
      </c>
      <c r="K39" s="1">
        <v>1.3700570649673238E-2</v>
      </c>
      <c r="L39">
        <f t="shared" si="0"/>
        <v>8.4500998003992027</v>
      </c>
    </row>
    <row r="40" spans="7:12">
      <c r="G40">
        <v>155</v>
      </c>
      <c r="H40" s="1">
        <v>5.1386250865026434E-2</v>
      </c>
      <c r="I40" s="1">
        <v>4.5134477206340111E-3</v>
      </c>
      <c r="J40" s="1">
        <v>0.43612055891750223</v>
      </c>
      <c r="K40" s="1">
        <v>1.0729908717615876E-2</v>
      </c>
      <c r="L40">
        <f t="shared" si="0"/>
        <v>8.4871060171919765</v>
      </c>
    </row>
    <row r="41" spans="7:12">
      <c r="G41">
        <v>160</v>
      </c>
      <c r="H41" s="1">
        <v>5.4625498770558181E-2</v>
      </c>
      <c r="I41" s="1">
        <v>4.4187919157588924E-3</v>
      </c>
      <c r="J41" s="1">
        <v>0.45840265814646303</v>
      </c>
      <c r="K41" s="1">
        <v>9.2966497283853925E-3</v>
      </c>
      <c r="L41">
        <f t="shared" si="0"/>
        <v>8.3917340521114099</v>
      </c>
    </row>
    <row r="42" spans="7:12">
      <c r="G42">
        <v>165</v>
      </c>
      <c r="H42" s="1">
        <v>5.6490520291924945E-2</v>
      </c>
      <c r="I42" s="1">
        <v>4.624946720021888E-3</v>
      </c>
      <c r="J42" s="1">
        <v>0.47631668065432808</v>
      </c>
      <c r="K42" s="1">
        <v>5.2794137341150718E-3</v>
      </c>
      <c r="L42">
        <f t="shared" si="0"/>
        <v>8.4317984361424845</v>
      </c>
    </row>
    <row r="43" spans="7:12">
      <c r="G43">
        <v>170</v>
      </c>
      <c r="H43" s="1">
        <v>5.874817792305314E-2</v>
      </c>
      <c r="I43" s="1">
        <v>5.0384848071230101E-3</v>
      </c>
      <c r="J43" s="1">
        <v>0.49707731495796342</v>
      </c>
      <c r="K43" s="1">
        <v>5.6605511982982422E-3</v>
      </c>
      <c r="L43">
        <f t="shared" si="0"/>
        <v>8.4611528822055142</v>
      </c>
    </row>
    <row r="44" spans="7:12">
      <c r="G44">
        <v>175</v>
      </c>
      <c r="H44" s="1">
        <v>6.1300312636502402E-2</v>
      </c>
      <c r="I44" s="1">
        <v>4.5230440058558665E-3</v>
      </c>
      <c r="J44" s="1">
        <v>0.51150669199169574</v>
      </c>
      <c r="K44" s="1">
        <v>2.096103234247942E-3</v>
      </c>
      <c r="L44">
        <f t="shared" si="0"/>
        <v>8.3442754203362686</v>
      </c>
    </row>
    <row r="45" spans="7:12">
      <c r="G45">
        <v>180</v>
      </c>
      <c r="H45" s="1">
        <v>6.3754288322511302E-2</v>
      </c>
      <c r="I45" s="1">
        <v>5.3325292558075079E-3</v>
      </c>
      <c r="J45" s="1">
        <v>0.52627962562146935</v>
      </c>
      <c r="K45" s="1">
        <v>2.6720178234838012E-3</v>
      </c>
      <c r="L45">
        <f t="shared" si="0"/>
        <v>8.2548113933795229</v>
      </c>
    </row>
    <row r="46" spans="7:12">
      <c r="G46">
        <v>185</v>
      </c>
      <c r="H46" s="1">
        <v>6.5226673734116641E-2</v>
      </c>
      <c r="I46" s="1">
        <v>5.4212316438405949E-3</v>
      </c>
      <c r="J46" s="1">
        <v>0.54566603354093968</v>
      </c>
      <c r="K46" s="1">
        <v>3.9361647610590229E-3</v>
      </c>
      <c r="L46">
        <f t="shared" si="0"/>
        <v>8.3656884875846504</v>
      </c>
    </row>
    <row r="47" spans="7:12">
      <c r="G47">
        <v>190</v>
      </c>
      <c r="H47" s="1">
        <v>6.7189854282923761E-2</v>
      </c>
      <c r="I47" s="1">
        <v>5.5724163175784793E-3</v>
      </c>
      <c r="J47" s="1">
        <v>0.5593101383551492</v>
      </c>
      <c r="K47" s="1">
        <v>4.2504105687061105E-3</v>
      </c>
      <c r="L47">
        <f t="shared" si="0"/>
        <v>8.3243243243243246</v>
      </c>
    </row>
    <row r="48" spans="7:12">
      <c r="G48">
        <v>195</v>
      </c>
      <c r="H48" s="1">
        <v>7.0183704619854625E-2</v>
      </c>
      <c r="I48" s="1">
        <v>5.8030169192229541E-3</v>
      </c>
      <c r="J48" s="1">
        <v>0.57261068657331748</v>
      </c>
      <c r="K48" s="1">
        <v>1.8624365977109587E-3</v>
      </c>
      <c r="L48">
        <f t="shared" si="0"/>
        <v>8.1587412587412604</v>
      </c>
    </row>
    <row r="49" spans="7:12">
      <c r="G49">
        <v>200</v>
      </c>
      <c r="H49" s="1">
        <v>7.1459771976579253E-2</v>
      </c>
      <c r="I49" s="1">
        <v>6.1323865492438423E-3</v>
      </c>
      <c r="J49" s="1">
        <v>0.58242658931735303</v>
      </c>
      <c r="K49" s="1">
        <v>4.2453070120501814E-3</v>
      </c>
      <c r="L49">
        <f t="shared" si="0"/>
        <v>8.1504120879120876</v>
      </c>
    </row>
    <row r="50" spans="7:12">
      <c r="G50">
        <v>205</v>
      </c>
      <c r="H50" s="1">
        <v>7.3128475443065319E-2</v>
      </c>
      <c r="I50" s="1">
        <v>5.2753057731241195E-3</v>
      </c>
      <c r="J50" s="1">
        <v>0.59356763893183351</v>
      </c>
      <c r="K50" s="1">
        <v>2.8411061812518815E-3</v>
      </c>
      <c r="L50">
        <f t="shared" si="0"/>
        <v>8.1167785234899323</v>
      </c>
    </row>
    <row r="51" spans="7:12">
      <c r="G51">
        <v>210</v>
      </c>
      <c r="H51" s="1">
        <v>7.6220484807436525E-2</v>
      </c>
      <c r="I51" s="1">
        <v>5.9011865187393658E-3</v>
      </c>
      <c r="J51" s="1">
        <v>0.60446329097771301</v>
      </c>
      <c r="K51" s="1">
        <v>4.7877059345013068E-3</v>
      </c>
      <c r="L51">
        <f t="shared" si="0"/>
        <v>7.9304571796522865</v>
      </c>
    </row>
    <row r="52" spans="7:12">
      <c r="G52">
        <v>215</v>
      </c>
      <c r="H52" s="1">
        <v>7.725115459556027E-2</v>
      </c>
      <c r="I52" s="1">
        <v>6.1016712626372595E-3</v>
      </c>
      <c r="J52" s="1">
        <v>0.61565342010591373</v>
      </c>
      <c r="K52" s="1">
        <v>7.6033655711283223E-4</v>
      </c>
      <c r="L52">
        <f t="shared" si="0"/>
        <v>7.9695044472681085</v>
      </c>
    </row>
    <row r="53" spans="7:12">
      <c r="G53">
        <v>220</v>
      </c>
      <c r="H53" s="1">
        <v>7.8527221952284898E-2</v>
      </c>
      <c r="I53" s="1">
        <v>6.2508497964321114E-3</v>
      </c>
      <c r="J53" s="1">
        <v>0.62807053707711868</v>
      </c>
      <c r="K53" s="1">
        <v>3.9872385434358413E-4</v>
      </c>
      <c r="L53">
        <f t="shared" si="0"/>
        <v>7.9981250000000008</v>
      </c>
    </row>
    <row r="54" spans="7:12">
      <c r="G54">
        <v>225</v>
      </c>
      <c r="H54" s="1">
        <v>8.0245004932491135E-2</v>
      </c>
      <c r="I54" s="1">
        <v>6.1465110667248829E-3</v>
      </c>
      <c r="J54" s="1">
        <v>0.6345490328881821</v>
      </c>
      <c r="K54" s="1">
        <v>7.5933795962139236E-3</v>
      </c>
      <c r="L54">
        <f t="shared" si="0"/>
        <v>7.9076452599388372</v>
      </c>
    </row>
    <row r="55" spans="7:12">
      <c r="G55">
        <v>230</v>
      </c>
      <c r="H55" s="1">
        <v>8.2110026453857898E-2</v>
      </c>
      <c r="I55" s="1">
        <v>6.3352508545207898E-3</v>
      </c>
      <c r="J55" s="1">
        <v>0.64038949502088349</v>
      </c>
      <c r="K55" s="1">
        <v>4.3170447399407119E-3</v>
      </c>
      <c r="L55">
        <f t="shared" si="0"/>
        <v>7.7991631799163192</v>
      </c>
    </row>
    <row r="56" spans="7:12">
      <c r="G56">
        <v>235</v>
      </c>
      <c r="H56" s="1">
        <v>8.3140696241981643E-2</v>
      </c>
      <c r="I56" s="1">
        <v>6.1323865492438423E-3</v>
      </c>
      <c r="J56" s="1">
        <v>0.64637719569474505</v>
      </c>
      <c r="K56" s="1">
        <v>7.7502131300074637E-3</v>
      </c>
      <c r="L56">
        <f t="shared" si="0"/>
        <v>7.774498229043683</v>
      </c>
    </row>
    <row r="57" spans="7:12">
      <c r="G57">
        <v>240</v>
      </c>
      <c r="H57" s="1">
        <v>8.5202035818229105E-2</v>
      </c>
      <c r="I57" s="1">
        <v>6.6016963185378712E-3</v>
      </c>
      <c r="J57" s="1">
        <v>0.65349372518417082</v>
      </c>
      <c r="K57" s="1">
        <v>6.5207449014698807E-3</v>
      </c>
      <c r="L57">
        <f t="shared" si="0"/>
        <v>7.6699308755760365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8A70E-FA77-4744-BE92-A4848BEE56BA}">
  <dimension ref="C3:I10"/>
  <sheetViews>
    <sheetView workbookViewId="0">
      <selection activeCell="H4" sqref="H4"/>
    </sheetView>
  </sheetViews>
  <sheetFormatPr baseColWidth="10" defaultRowHeight="16"/>
  <sheetData>
    <row r="3" spans="3:9">
      <c r="D3" t="s">
        <v>43</v>
      </c>
      <c r="H3" t="s">
        <v>49</v>
      </c>
    </row>
    <row r="5" spans="3:9">
      <c r="C5" s="2" t="s">
        <v>39</v>
      </c>
      <c r="D5" s="2" t="s">
        <v>11</v>
      </c>
      <c r="E5" s="2" t="s">
        <v>12</v>
      </c>
      <c r="G5" s="2" t="s">
        <v>19</v>
      </c>
      <c r="H5" s="2" t="s">
        <v>11</v>
      </c>
      <c r="I5" s="2" t="s">
        <v>12</v>
      </c>
    </row>
    <row r="6" spans="3:9">
      <c r="C6" s="2" t="s">
        <v>40</v>
      </c>
      <c r="D6" s="9">
        <v>3.1408925600365154</v>
      </c>
      <c r="E6" s="9">
        <v>0.1163239144734214</v>
      </c>
      <c r="G6" s="2" t="s">
        <v>44</v>
      </c>
      <c r="H6" s="9">
        <v>3.0617273044058684</v>
      </c>
      <c r="I6" s="9">
        <v>0.12059651489096929</v>
      </c>
    </row>
    <row r="7" spans="3:9">
      <c r="C7" s="2" t="s">
        <v>33</v>
      </c>
      <c r="D7" s="9">
        <v>3.1168435983136278</v>
      </c>
      <c r="E7" s="9">
        <v>0.18735447225641216</v>
      </c>
      <c r="G7" s="2" t="s">
        <v>45</v>
      </c>
      <c r="H7" s="9">
        <v>2.7042812059818112E-2</v>
      </c>
      <c r="I7" s="9">
        <v>2.6881956775925818E-4</v>
      </c>
    </row>
    <row r="8" spans="3:9">
      <c r="C8" s="2" t="s">
        <v>34</v>
      </c>
      <c r="D8" s="9">
        <v>2.6988824594725918</v>
      </c>
      <c r="E8" s="9">
        <v>6.378805696622615E-2</v>
      </c>
      <c r="G8" s="2" t="s">
        <v>46</v>
      </c>
      <c r="H8" s="9">
        <v>1.4103489062630368</v>
      </c>
      <c r="I8" s="9">
        <v>0.11173604253521374</v>
      </c>
    </row>
    <row r="9" spans="3:9">
      <c r="C9" s="2" t="s">
        <v>41</v>
      </c>
      <c r="D9" s="9">
        <v>3.2510269888245946</v>
      </c>
      <c r="E9" s="9">
        <v>1.5240907881652785E-2</v>
      </c>
      <c r="G9" s="2" t="s">
        <v>47</v>
      </c>
      <c r="H9" s="9">
        <v>4.9079513720177362E-5</v>
      </c>
      <c r="I9" s="9">
        <v>2.4043953087672483E-4</v>
      </c>
    </row>
    <row r="10" spans="3:9">
      <c r="C10" s="2" t="s">
        <v>42</v>
      </c>
      <c r="D10" s="9">
        <v>3.204548689331586</v>
      </c>
      <c r="E10" s="9">
        <v>4.3102013446382495E-2</v>
      </c>
      <c r="G10" s="2" t="s">
        <v>48</v>
      </c>
      <c r="H10" s="9">
        <v>2.9024152028701704</v>
      </c>
      <c r="I10" s="9">
        <v>8.5021259133229471E-2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D7819-C481-684A-BBAC-9F22B07D747C}">
  <dimension ref="D5:E14"/>
  <sheetViews>
    <sheetView tabSelected="1" workbookViewId="0">
      <selection activeCell="H10" sqref="H10"/>
    </sheetView>
  </sheetViews>
  <sheetFormatPr baseColWidth="10" defaultRowHeight="16"/>
  <sheetData>
    <row r="5" spans="4:5">
      <c r="D5" t="s">
        <v>50</v>
      </c>
      <c r="E5" t="s">
        <v>51</v>
      </c>
    </row>
    <row r="6" spans="4:5">
      <c r="D6">
        <v>0</v>
      </c>
      <c r="E6">
        <v>0</v>
      </c>
    </row>
    <row r="7" spans="4:5">
      <c r="D7">
        <v>9.9609375E-2</v>
      </c>
      <c r="E7">
        <v>848.83333333333326</v>
      </c>
    </row>
    <row r="8" spans="4:5">
      <c r="D8">
        <v>0.19921875</v>
      </c>
      <c r="E8">
        <v>1740.5</v>
      </c>
    </row>
    <row r="9" spans="4:5">
      <c r="D9">
        <v>0.3984375</v>
      </c>
      <c r="E9">
        <v>3421.333333333333</v>
      </c>
    </row>
    <row r="10" spans="4:5">
      <c r="D10">
        <v>0.796875</v>
      </c>
      <c r="E10">
        <v>6418.3333333333339</v>
      </c>
    </row>
    <row r="11" spans="4:5">
      <c r="D11">
        <v>1.59375</v>
      </c>
      <c r="E11">
        <v>12934</v>
      </c>
    </row>
    <row r="12" spans="4:5">
      <c r="D12">
        <v>3.1875</v>
      </c>
      <c r="E12">
        <v>25279.333333333336</v>
      </c>
    </row>
    <row r="13" spans="4:5">
      <c r="D13">
        <v>6.375</v>
      </c>
      <c r="E13">
        <v>46269.333333333328</v>
      </c>
    </row>
    <row r="14" spans="4:5">
      <c r="D14">
        <v>12.75</v>
      </c>
      <c r="E14">
        <v>83844.666666666672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01.01_Extract_Requirements</vt:lpstr>
      <vt:lpstr>01.02_Triazine_Specificity</vt:lpstr>
      <vt:lpstr>02.01_AtzR_Titration</vt:lpstr>
      <vt:lpstr>02.02_AtzA,B,C Titrations</vt:lpstr>
      <vt:lpstr>02.03_Dose_Response_Optimized</vt:lpstr>
      <vt:lpstr>Supplemental</vt:lpstr>
      <vt:lpstr>FITC Calibration Curve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Daniel Silverman</dc:creator>
  <cp:lastModifiedBy>Adam Daniel Silverman</cp:lastModifiedBy>
  <dcterms:created xsi:type="dcterms:W3CDTF">2019-05-05T23:19:37Z</dcterms:created>
  <dcterms:modified xsi:type="dcterms:W3CDTF">2019-09-07T15:54:11Z</dcterms:modified>
</cp:coreProperties>
</file>